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CORPORATE -BALANCE SHEET" sheetId="1" r:id="rId1"/>
    <sheet name="Income Statement - Quarter" sheetId="2" r:id="rId2"/>
    <sheet name="CASH FLOW -DIRCT -QU" sheetId="3" r:id="rId3"/>
  </sheets>
  <definedNames/>
  <calcPr fullCalcOnLoad="1"/>
</workbook>
</file>

<file path=xl/sharedStrings.xml><?xml version="1.0" encoding="utf-8"?>
<sst xmlns="http://schemas.openxmlformats.org/spreadsheetml/2006/main" count="387" uniqueCount="336">
  <si>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</si>
  <si>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</si>
  <si>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</si>
  <si>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</si>
  <si>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</si>
  <si>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</si>
  <si>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</si>
  <si>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</si>
  <si>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</si>
  <si>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</si>
  <si>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</si>
  <si>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</si>
  <si>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</si>
  <si>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</si>
  <si>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</si>
  <si>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</si>
  <si>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</si>
  <si>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</si>
  <si>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</si>
  <si>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</si>
  <si>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</si>
  <si>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</si>
  <si>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</si>
  <si>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</si>
  <si>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</si>
  <si>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</si>
  <si>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</si>
  <si>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</si>
  <si>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</si>
  <si>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</si>
  <si>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</si>
  <si>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</si>
  <si>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</si>
  <si>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</si>
  <si>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</si>
  <si>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</si>
  <si>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</si>
  <si>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</si>
  <si>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</si>
  <si>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</si>
  <si>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</si>
  <si>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</si>
  <si>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</si>
  <si>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</si>
  <si>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</si>
  <si>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</si>
  <si>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</si>
  <si>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</si>
  <si>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</si>
  <si>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</si>
  <si>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</si>
  <si>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</si>
  <si>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</si>
  <si>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</si>
  <si>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</si>
  <si>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</si>
  <si>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</si>
  <si>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</si>
  <si>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</si>
  <si>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</si>
  <si>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</si>
  <si>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</si>
  <si>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</si>
  <si>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</si>
  <si>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</si>
  <si>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</si>
  <si>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</si>
  <si>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</si>
  <si>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</si>
  <si>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</si>
  <si>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</si>
  <si>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</si>
  <si>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</si>
  <si>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</si>
  <si>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</si>
  <si>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</si>
  <si>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</si>
  <si>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</si>
  <si>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</si>
  <si>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</si>
  <si>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</si>
  <si>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</si>
  <si>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</si>
  <si>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</si>
  <si>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</si>
  <si>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</si>
  <si>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</si>
  <si>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</si>
  <si>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</si>
  <si>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</si>
  <si>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</si>
  <si>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</si>
  <si>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</si>
  <si>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</si>
  <si>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</si>
  <si>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</si>
  <si>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</si>
  <si>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</si>
  <si>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</si>
  <si>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</si>
  <si>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</si>
  <si>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</si>
  <si>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</si>
  <si>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</si>
  <si>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</si>
  <si>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</si>
  <si>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</si>
  <si>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</si>
  <si>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</si>
  <si>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</si>
  <si>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</si>
  <si>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</si>
  <si>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</si>
  <si>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</si>
  <si>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</si>
  <si>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</si>
  <si>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</si>
  <si>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</si>
  <si>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</si>
  <si>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</si>
  <si>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</si>
  <si>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</si>
  <si>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</si>
  <si>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</si>
  <si>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</si>
  <si>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</si>
  <si>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</si>
  <si>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</si>
  <si>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</si>
  <si>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</si>
  <si>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</si>
  <si>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</si>
  <si>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</si>
  <si>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</si>
  <si>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</si>
  <si>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</si>
  <si>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</si>
  <si>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</si>
  <si>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</si>
  <si>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</si>
  <si>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</si>
  <si>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</si>
  <si>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</si>
  <si>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</si>
  <si>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</si>
  <si>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</si>
  <si>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</si>
  <si>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</si>
  <si>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</si>
  <si>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</si>
  <si>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</si>
  <si>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</si>
  <si>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</si>
  <si>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</si>
  <si>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</si>
  <si>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</si>
  <si>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</si>
  <si>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</si>
  <si>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</si>
  <si>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</si>
  <si>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</si>
  <si>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</si>
  <si>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</si>
  <si>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</si>
  <si>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</si>
  <si>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</si>
  <si>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</si>
  <si>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</si>
  <si>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</si>
  <si>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</si>
  <si>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</si>
  <si>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</si>
  <si>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</si>
  <si>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</si>
  <si>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</si>
  <si>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</si>
  <si>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</si>
  <si>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</si>
  <si>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</si>
  <si>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</si>
  <si>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</si>
  <si>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</si>
  <si>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</si>
  <si>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</si>
  <si>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</si>
  <si>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</si>
  <si>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</si>
  <si>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</si>
  <si>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</si>
  <si>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</si>
  <si>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</si>
  <si>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</si>
  <si>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</si>
  <si>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</si>
  <si>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</si>
  <si>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</si>
  <si>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</si>
  <si>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</si>
  <si>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</si>
  <si>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</si>
  <si>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</si>
  <si>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</si>
  <si>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</si>
  <si>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</si>
  <si>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</si>
  <si>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</si>
  <si>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</si>
  <si>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</si>
  <si>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</si>
  <si>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</si>
  <si>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</si>
  <si>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</si>
  <si>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</si>
  <si>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</si>
  <si>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</si>
  <si>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</si>
  <si>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</si>
  <si>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</si>
  <si>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</si>
  <si>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</si>
  <si>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</si>
  <si>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</si>
  <si>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</si>
  <si>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</si>
  <si>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</si>
  <si>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</si>
  <si>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</si>
  <si>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</si>
  <si>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</si>
  <si>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</si>
  <si>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</si>
  <si>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</si>
  <si>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</si>
  <si>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</si>
  <si>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</si>
  <si>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</si>
  <si>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</si>
  <si>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</si>
  <si>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</si>
  <si>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</si>
  <si>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</si>
  <si>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</si>
  <si>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71</t>
  </si>
  <si>
    <t>20. Decrease in earning per share</t>
  </si>
  <si>
    <t>70</t>
  </si>
  <si>
    <t>19. Earning per share</t>
  </si>
  <si>
    <t>62</t>
  </si>
  <si>
    <t>18.2 Profit after tax of uncontrolled shareholders</t>
  </si>
  <si>
    <t>61</t>
  </si>
  <si>
    <t>18.1 Profit after tax of holding companies</t>
  </si>
  <si>
    <t>60</t>
  </si>
  <si>
    <t>18. Net profit (loss) after tax</t>
  </si>
  <si>
    <t>52</t>
  </si>
  <si>
    <t>17. Deferred income tax</t>
  </si>
  <si>
    <t>51</t>
  </si>
  <si>
    <t>16. Income tax payable</t>
  </si>
  <si>
    <t>50</t>
  </si>
  <si>
    <t>15. Accounting profit (loss) before tax</t>
  </si>
  <si>
    <t>40</t>
  </si>
  <si>
    <t>13. Profit (loss) from other activities</t>
  </si>
  <si>
    <t>32</t>
  </si>
  <si>
    <t>12. Other expenses</t>
  </si>
  <si>
    <t>31</t>
  </si>
  <si>
    <t>11. Other income</t>
  </si>
  <si>
    <t>30</t>
  </si>
  <si>
    <t>10. Operating profit (loss)</t>
  </si>
  <si>
    <t>26</t>
  </si>
  <si>
    <t>9. General and administration expenses</t>
  </si>
  <si>
    <t>25</t>
  </si>
  <si>
    <t>8. Selling expenses</t>
  </si>
  <si>
    <t>24</t>
  </si>
  <si>
    <t>8. Profit/Loss in joint-ventures</t>
  </si>
  <si>
    <t>23</t>
  </si>
  <si>
    <t>Interest expenses</t>
  </si>
  <si>
    <t>22</t>
  </si>
  <si>
    <t>7. Financial expenses</t>
  </si>
  <si>
    <t>21</t>
  </si>
  <si>
    <t>6. Financial income</t>
  </si>
  <si>
    <t>20</t>
  </si>
  <si>
    <t>5. Gross profit from sale of merchandise and services</t>
  </si>
  <si>
    <t>11</t>
  </si>
  <si>
    <t>4. Cost of goods sold</t>
  </si>
  <si>
    <t>10</t>
  </si>
  <si>
    <t>3. Net sales of merchandise and services</t>
  </si>
  <si>
    <t>02</t>
  </si>
  <si>
    <t>2. Deduction</t>
  </si>
  <si>
    <t>01</t>
  </si>
  <si>
    <t>1. Gross sales of merchandise and services</t>
  </si>
  <si>
    <t>Accumulated to this quarter (Last year)</t>
  </si>
  <si>
    <t>Accumulated to this quarter (This year)</t>
  </si>
  <si>
    <t>This Quarter last Year</t>
  </si>
  <si>
    <t>This Quarter This Year</t>
  </si>
  <si>
    <t>Income Statement - Quarter</t>
  </si>
  <si>
    <t xml:space="preserve">Cash and cash equivalent at closing balance (70 = 50+60+61)
</t>
  </si>
  <si>
    <t>Effects of changes in foreign exchange rate</t>
  </si>
  <si>
    <t xml:space="preserve">Cash and cash equivalent at beginning of period
</t>
  </si>
  <si>
    <t>Net cash increase/ decrease during the period
(50 = 20+30+40)</t>
  </si>
  <si>
    <t xml:space="preserve">Net cash from financing activities </t>
  </si>
  <si>
    <t>36</t>
  </si>
  <si>
    <t>Cash payment of dividends</t>
  </si>
  <si>
    <t>35</t>
  </si>
  <si>
    <t>5.Payments of financial lease</t>
  </si>
  <si>
    <t>34</t>
  </si>
  <si>
    <t>4. Payments of principal</t>
  </si>
  <si>
    <t>33</t>
  </si>
  <si>
    <t>3.Receipts from borrowing</t>
  </si>
  <si>
    <t>2.Payments to owner for capital contributed, payments to acquire or redeem the enterprise's shares</t>
  </si>
  <si>
    <t>1.Proceeds from issuance of stock and receipt of capital contributed</t>
  </si>
  <si>
    <t>III. Cash flows from financing activities</t>
  </si>
  <si>
    <t xml:space="preserve">Net cash from investing activities </t>
  </si>
  <si>
    <t>27</t>
  </si>
  <si>
    <t xml:space="preserve">7. Interest and dividend received </t>
  </si>
  <si>
    <t>6. Recovery of Investments in associates</t>
  </si>
  <si>
    <t>5.Investments in associates</t>
  </si>
  <si>
    <t xml:space="preserve">4. Recovery of loan, proceeds from sale of debt instruments </t>
  </si>
  <si>
    <t>3. Loan to other company, acquisition of debt instruments of other company</t>
  </si>
  <si>
    <t xml:space="preserve">2. Proceeds from sale of fixed assets and other non-current assets 
</t>
  </si>
  <si>
    <t xml:space="preserve">1. Acquisition of fixed assets and other non-current assets 
</t>
  </si>
  <si>
    <t>II. Cash flows from investing activities</t>
  </si>
  <si>
    <t xml:space="preserve">Net cash from operating activities </t>
  </si>
  <si>
    <t>07</t>
  </si>
  <si>
    <t xml:space="preserve">7. Other cash paid for operating activities
</t>
  </si>
  <si>
    <t>06</t>
  </si>
  <si>
    <t>6. Other receipts from operating activities</t>
  </si>
  <si>
    <t>05</t>
  </si>
  <si>
    <t xml:space="preserve">5. Income tax paid
</t>
  </si>
  <si>
    <t>04</t>
  </si>
  <si>
    <t xml:space="preserve">4. Interest expense paid
</t>
  </si>
  <si>
    <t>03</t>
  </si>
  <si>
    <t>3. Payment to employees</t>
  </si>
  <si>
    <t>2. Payment to suppliers</t>
  </si>
  <si>
    <t>1. Receipts from sales of goods and services and other revenue</t>
  </si>
  <si>
    <t>I. Cash flows from operating activities</t>
  </si>
  <si>
    <t>CORPORATE -CASH FLOW -DIRCT -QUARTER</t>
  </si>
  <si>
    <t>C. LIABILITIES</t>
  </si>
  <si>
    <t>D. OWNERS' EQUITY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</si>
</sst>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" fillId="0" borderId="10" xfId="55" applyFont="1" applyBorder="1">
      <alignment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 vertical="center"/>
      <protection/>
    </xf>
    <xf numFmtId="0" fontId="2" fillId="0" borderId="10" xfId="55" applyFont="1" applyBorder="1">
      <alignment/>
      <protection/>
    </xf>
    <xf numFmtId="49" fontId="2" fillId="0" borderId="10" xfId="55" applyNumberFormat="1" applyFont="1" applyBorder="1">
      <alignment/>
      <protection/>
    </xf>
    <xf numFmtId="165" fontId="2" fillId="0" borderId="10" xfId="42" applyNumberFormat="1" applyFont="1" applyBorder="1" applyAlignment="1">
      <alignment/>
    </xf>
    <xf numFmtId="165" fontId="1" fillId="0" borderId="10" xfId="42" applyNumberFormat="1" applyFont="1" applyBorder="1" applyAlignment="1">
      <alignment/>
    </xf>
    <xf numFmtId="165" fontId="2" fillId="0" borderId="0" xfId="42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55" applyFont="1">
      <alignment/>
      <protection/>
    </xf>
    <xf numFmtId="0" fontId="3" fillId="0" borderId="0" xfId="55" applyFont="1" applyAlignment="1">
      <alignment horizontal="center" vertical="center"/>
      <protection/>
    </xf>
    <xf numFmtId="165" fontId="0" fillId="0" borderId="10" xfId="42" applyNumberFormat="1" applyFont="1" applyBorder="1" applyAlignment="1">
      <alignment/>
    </xf>
    <xf numFmtId="165" fontId="3" fillId="0" borderId="10" xfId="42" applyNumberFormat="1" applyFont="1" applyBorder="1" applyAlignment="1">
      <alignment/>
    </xf>
    <xf numFmtId="165" fontId="0" fillId="33" borderId="10" xfId="42" applyNumberFormat="1" applyFont="1" applyFill="1" applyBorder="1" applyAlignment="1">
      <alignment/>
    </xf>
    <xf numFmtId="165" fontId="3" fillId="33" borderId="10" xfId="42" applyNumberFormat="1" applyFont="1" applyFill="1" applyBorder="1" applyAlignment="1">
      <alignment/>
    </xf>
    <xf numFmtId="0" fontId="3" fillId="33" borderId="0" xfId="55" applyFont="1" applyFill="1">
      <alignment/>
      <protection/>
    </xf>
    <xf numFmtId="0" fontId="0" fillId="0" borderId="10" xfId="55" applyFont="1" applyBorder="1">
      <alignment/>
      <protection/>
    </xf>
    <xf numFmtId="0" fontId="3" fillId="0" borderId="10" xfId="55" applyFont="1" applyBorder="1">
      <alignment/>
      <protection/>
    </xf>
    <xf numFmtId="49" fontId="3" fillId="0" borderId="10" xfId="55" applyNumberFormat="1" applyFont="1" applyBorder="1">
      <alignment/>
      <protection/>
    </xf>
    <xf numFmtId="165" fontId="3" fillId="0" borderId="0" xfId="42" applyNumberFormat="1" applyFont="1" applyAlignment="1">
      <alignment/>
    </xf>
    <xf numFmtId="0" fontId="3" fillId="33" borderId="0" xfId="55" applyFont="1" applyFill="1" applyAlignment="1">
      <alignment horizontal="center" vertical="center"/>
      <protection/>
    </xf>
    <xf numFmtId="165" fontId="3" fillId="33" borderId="0" xfId="42" applyNumberFormat="1" applyFont="1" applyFill="1" applyAlignment="1">
      <alignment/>
    </xf>
    <xf numFmtId="0" fontId="3" fillId="0" borderId="10" xfId="55" applyFont="1" applyBorder="1" applyAlignment="1">
      <alignment wrapText="1"/>
      <protection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0" xfId="55" applyFont="1" applyBorder="1">
      <alignment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 vertical="center"/>
      <protection/>
    </xf>
    <xf numFmtId="0" fontId="0" fillId="0" borderId="10" xfId="55" applyFont="1" applyBorder="1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 vertical="center"/>
      <protection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33" borderId="0" xfId="55" applyFont="1" applyFill="1">
      <alignment/>
      <protection/>
    </xf>
    <xf numFmtId="0" fontId="2" fillId="33" borderId="0" xfId="55" applyFont="1" applyFill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49" fontId="3" fillId="0" borderId="10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zoomScale="120" zoomScaleNormal="120" zoomScalePageLayoutView="0" workbookViewId="0" topLeftCell="A57">
      <selection activeCell="D120" sqref="D120"/>
    </sheetView>
  </sheetViews>
  <sheetFormatPr defaultColWidth="9.140625" defaultRowHeight="12.75"/>
  <cols>
    <col min="1" max="1" width="42.421875" style="10" customWidth="1"/>
    <col min="2" max="2" width="6.7109375" style="37" customWidth="1"/>
    <col min="3" max="3" width="0" style="10" hidden="1" customWidth="1"/>
    <col min="4" max="5" width="20.421875" style="10" customWidth="1"/>
    <col min="6" max="16384" width="9.140625" style="10" customWidth="1"/>
  </cols>
  <sheetData>
    <row r="1" spans="1:3" ht="15">
      <c r="A1" s="28" t="s">
        <v>0</v>
      </c>
      <c r="B1" s="29"/>
      <c r="C1" s="10" t="s">
        <v>1</v>
      </c>
    </row>
    <row r="2" spans="1:3" ht="15">
      <c r="A2" s="29" t="s">
        <v>2</v>
      </c>
      <c r="B2" s="29"/>
      <c r="C2" s="10" t="s">
        <v>3</v>
      </c>
    </row>
    <row r="3" spans="1:2" ht="15">
      <c r="A3" s="29" t="s">
        <v>4</v>
      </c>
      <c r="B3" s="29"/>
    </row>
    <row r="4" spans="3:4" ht="15">
      <c r="C4" s="29" t="s">
        <v>5</v>
      </c>
      <c r="D4" s="29"/>
    </row>
    <row r="5" spans="1:4" ht="19.5" customHeight="1">
      <c r="A5" s="30" t="s">
        <v>6</v>
      </c>
      <c r="B5" s="29"/>
      <c r="C5" s="29"/>
      <c r="D5" s="29"/>
    </row>
    <row r="8" spans="1:5" ht="15">
      <c r="A8" s="11" t="s">
        <v>7</v>
      </c>
      <c r="B8" s="11" t="s">
        <v>8</v>
      </c>
      <c r="C8" s="11" t="s">
        <v>9</v>
      </c>
      <c r="D8" s="11" t="s">
        <v>10</v>
      </c>
      <c r="E8" s="11" t="s">
        <v>11</v>
      </c>
    </row>
    <row r="9" spans="1:5" ht="15">
      <c r="A9" s="12" t="s">
        <v>12</v>
      </c>
      <c r="B9" s="38"/>
      <c r="C9" s="13"/>
      <c r="D9" s="6" t="s">
        <v>5</v>
      </c>
      <c r="E9" s="6" t="s">
        <v>5</v>
      </c>
    </row>
    <row r="10" spans="1:5" ht="15">
      <c r="A10" s="12" t="s">
        <v>13</v>
      </c>
      <c r="B10" s="38" t="s">
        <v>14</v>
      </c>
      <c r="C10" s="13"/>
      <c r="D10" s="6">
        <f>D11+D18+D27+D30</f>
        <v>84954965401</v>
      </c>
      <c r="E10" s="6">
        <v>82686084191</v>
      </c>
    </row>
    <row r="11" spans="1:5" ht="15">
      <c r="A11" s="12" t="s">
        <v>15</v>
      </c>
      <c r="B11" s="38" t="s">
        <v>16</v>
      </c>
      <c r="C11" s="13"/>
      <c r="D11" s="6">
        <f>SUM(D12:D13)</f>
        <v>27906419888</v>
      </c>
      <c r="E11" s="6">
        <v>34693253372</v>
      </c>
    </row>
    <row r="12" spans="1:5" ht="15">
      <c r="A12" s="9" t="s">
        <v>17</v>
      </c>
      <c r="B12" s="38" t="s">
        <v>18</v>
      </c>
      <c r="C12" s="13"/>
      <c r="D12" s="7">
        <v>2327090745</v>
      </c>
      <c r="E12" s="7">
        <v>727229633</v>
      </c>
    </row>
    <row r="13" spans="1:5" ht="15">
      <c r="A13" s="9" t="s">
        <v>19</v>
      </c>
      <c r="B13" s="38" t="s">
        <v>20</v>
      </c>
      <c r="C13" s="13"/>
      <c r="D13" s="7">
        <v>25579329143</v>
      </c>
      <c r="E13" s="7">
        <v>33966023739</v>
      </c>
    </row>
    <row r="14" spans="1:5" ht="15">
      <c r="A14" s="12" t="s">
        <v>21</v>
      </c>
      <c r="B14" s="38" t="s">
        <v>22</v>
      </c>
      <c r="C14" s="13"/>
      <c r="D14" s="6">
        <v>0</v>
      </c>
      <c r="E14" s="6">
        <v>0</v>
      </c>
    </row>
    <row r="15" spans="1:5" ht="15">
      <c r="A15" s="9" t="s">
        <v>23</v>
      </c>
      <c r="B15" s="38" t="s">
        <v>24</v>
      </c>
      <c r="C15" s="13"/>
      <c r="D15" s="7">
        <v>0</v>
      </c>
      <c r="E15" s="7">
        <v>0</v>
      </c>
    </row>
    <row r="16" spans="1:5" ht="15">
      <c r="A16" s="9" t="s">
        <v>25</v>
      </c>
      <c r="B16" s="38" t="s">
        <v>26</v>
      </c>
      <c r="C16" s="13"/>
      <c r="D16" s="7">
        <v>0</v>
      </c>
      <c r="E16" s="7">
        <v>0</v>
      </c>
    </row>
    <row r="17" spans="1:5" ht="15">
      <c r="A17" s="9" t="s">
        <v>27</v>
      </c>
      <c r="B17" s="38" t="s">
        <v>28</v>
      </c>
      <c r="C17" s="13"/>
      <c r="D17" s="7">
        <v>0</v>
      </c>
      <c r="E17" s="7">
        <v>0</v>
      </c>
    </row>
    <row r="18" spans="1:5" ht="15">
      <c r="A18" s="12" t="s">
        <v>29</v>
      </c>
      <c r="B18" s="38" t="s">
        <v>30</v>
      </c>
      <c r="C18" s="13"/>
      <c r="D18" s="6">
        <f>SUM(D19:D24)</f>
        <v>44232666030</v>
      </c>
      <c r="E18" s="6">
        <v>35842504449</v>
      </c>
    </row>
    <row r="19" spans="1:5" ht="15">
      <c r="A19" s="9" t="s">
        <v>31</v>
      </c>
      <c r="B19" s="38" t="s">
        <v>32</v>
      </c>
      <c r="C19" s="13"/>
      <c r="D19" s="7">
        <v>7790407513</v>
      </c>
      <c r="E19" s="7">
        <v>3766230534</v>
      </c>
    </row>
    <row r="20" spans="1:5" ht="15">
      <c r="A20" s="9" t="s">
        <v>33</v>
      </c>
      <c r="B20" s="38" t="s">
        <v>34</v>
      </c>
      <c r="C20" s="13"/>
      <c r="D20" s="7">
        <v>4643402918</v>
      </c>
      <c r="E20" s="7">
        <v>3079810908</v>
      </c>
    </row>
    <row r="21" spans="1:5" ht="15">
      <c r="A21" s="9" t="s">
        <v>35</v>
      </c>
      <c r="B21" s="38" t="s">
        <v>36</v>
      </c>
      <c r="C21" s="13"/>
      <c r="D21" s="7">
        <v>0</v>
      </c>
      <c r="E21" s="7">
        <v>0</v>
      </c>
    </row>
    <row r="22" spans="1:5" ht="15">
      <c r="A22" s="9" t="s">
        <v>37</v>
      </c>
      <c r="B22" s="38" t="s">
        <v>38</v>
      </c>
      <c r="C22" s="13"/>
      <c r="D22" s="7">
        <v>0</v>
      </c>
      <c r="E22" s="7">
        <v>0</v>
      </c>
    </row>
    <row r="23" spans="1:5" ht="15">
      <c r="A23" s="9" t="s">
        <v>39</v>
      </c>
      <c r="B23" s="38" t="s">
        <v>40</v>
      </c>
      <c r="C23" s="13"/>
      <c r="D23" s="7">
        <v>0</v>
      </c>
      <c r="E23" s="7">
        <v>0</v>
      </c>
    </row>
    <row r="24" spans="1:5" ht="15">
      <c r="A24" s="9" t="s">
        <v>41</v>
      </c>
      <c r="B24" s="38" t="s">
        <v>42</v>
      </c>
      <c r="C24" s="13"/>
      <c r="D24" s="7">
        <v>31798855599</v>
      </c>
      <c r="E24" s="7">
        <v>28996463007</v>
      </c>
    </row>
    <row r="25" spans="1:5" ht="15">
      <c r="A25" s="9" t="s">
        <v>43</v>
      </c>
      <c r="B25" s="38" t="s">
        <v>44</v>
      </c>
      <c r="C25" s="13"/>
      <c r="D25" s="7">
        <v>0</v>
      </c>
      <c r="E25" s="7">
        <v>0</v>
      </c>
    </row>
    <row r="26" spans="1:5" ht="15">
      <c r="A26" s="9" t="s">
        <v>45</v>
      </c>
      <c r="B26" s="38" t="s">
        <v>46</v>
      </c>
      <c r="C26" s="13"/>
      <c r="D26" s="7">
        <v>0</v>
      </c>
      <c r="E26" s="7">
        <v>0</v>
      </c>
    </row>
    <row r="27" spans="1:5" ht="15">
      <c r="A27" s="12" t="s">
        <v>47</v>
      </c>
      <c r="B27" s="38" t="s">
        <v>48</v>
      </c>
      <c r="C27" s="13"/>
      <c r="D27" s="6">
        <f>D28</f>
        <v>11101703112</v>
      </c>
      <c r="E27" s="6">
        <v>11277372544</v>
      </c>
    </row>
    <row r="28" spans="1:5" ht="15">
      <c r="A28" s="9" t="s">
        <v>49</v>
      </c>
      <c r="B28" s="38" t="s">
        <v>50</v>
      </c>
      <c r="C28" s="13"/>
      <c r="D28" s="7">
        <v>11101703112</v>
      </c>
      <c r="E28" s="7">
        <v>11277372544</v>
      </c>
    </row>
    <row r="29" spans="1:5" ht="15">
      <c r="A29" s="9" t="s">
        <v>51</v>
      </c>
      <c r="B29" s="38" t="s">
        <v>52</v>
      </c>
      <c r="C29" s="13"/>
      <c r="D29" s="7">
        <v>0</v>
      </c>
      <c r="E29" s="7">
        <v>0</v>
      </c>
    </row>
    <row r="30" spans="1:5" ht="15">
      <c r="A30" s="12" t="s">
        <v>53</v>
      </c>
      <c r="B30" s="38" t="s">
        <v>54</v>
      </c>
      <c r="C30" s="13"/>
      <c r="D30" s="6">
        <f>D35</f>
        <v>1714176371</v>
      </c>
      <c r="E30" s="6">
        <v>872953826</v>
      </c>
    </row>
    <row r="31" spans="1:5" ht="15">
      <c r="A31" s="9" t="s">
        <v>55</v>
      </c>
      <c r="B31" s="38" t="s">
        <v>56</v>
      </c>
      <c r="C31" s="13"/>
      <c r="D31" s="7">
        <v>0</v>
      </c>
      <c r="E31" s="7">
        <v>0</v>
      </c>
    </row>
    <row r="32" spans="1:5" ht="15">
      <c r="A32" s="9" t="s">
        <v>57</v>
      </c>
      <c r="B32" s="38" t="s">
        <v>58</v>
      </c>
      <c r="C32" s="13"/>
      <c r="D32" s="7">
        <v>0</v>
      </c>
      <c r="E32" s="7">
        <v>872953826</v>
      </c>
    </row>
    <row r="33" spans="1:5" ht="15">
      <c r="A33" s="9" t="s">
        <v>59</v>
      </c>
      <c r="B33" s="38" t="s">
        <v>60</v>
      </c>
      <c r="C33" s="13"/>
      <c r="D33" s="7">
        <v>0</v>
      </c>
      <c r="E33" s="7">
        <v>0</v>
      </c>
    </row>
    <row r="34" spans="1:5" ht="15">
      <c r="A34" s="9" t="s">
        <v>61</v>
      </c>
      <c r="B34" s="38" t="s">
        <v>62</v>
      </c>
      <c r="C34" s="13"/>
      <c r="D34" s="7">
        <v>0</v>
      </c>
      <c r="E34" s="7">
        <v>0</v>
      </c>
    </row>
    <row r="35" spans="1:5" ht="15">
      <c r="A35" s="9" t="s">
        <v>63</v>
      </c>
      <c r="B35" s="38" t="s">
        <v>64</v>
      </c>
      <c r="C35" s="13"/>
      <c r="D35" s="7">
        <v>1714176371</v>
      </c>
      <c r="E35" s="7">
        <v>0</v>
      </c>
    </row>
    <row r="36" spans="1:5" ht="15">
      <c r="A36" s="12" t="s">
        <v>65</v>
      </c>
      <c r="B36" s="38" t="s">
        <v>66</v>
      </c>
      <c r="C36" s="13"/>
      <c r="D36" s="6">
        <f>D45+D58+D67</f>
        <v>259046505030</v>
      </c>
      <c r="E36" s="6">
        <v>263907377483</v>
      </c>
    </row>
    <row r="37" spans="1:5" ht="15">
      <c r="A37" s="12" t="s">
        <v>67</v>
      </c>
      <c r="B37" s="38" t="s">
        <v>68</v>
      </c>
      <c r="C37" s="13"/>
      <c r="D37" s="6">
        <v>0</v>
      </c>
      <c r="E37" s="6">
        <v>0</v>
      </c>
    </row>
    <row r="38" spans="1:5" ht="15">
      <c r="A38" s="9" t="s">
        <v>69</v>
      </c>
      <c r="B38" s="38" t="s">
        <v>70</v>
      </c>
      <c r="C38" s="13"/>
      <c r="D38" s="7">
        <v>0</v>
      </c>
      <c r="E38" s="7">
        <v>0</v>
      </c>
    </row>
    <row r="39" spans="1:5" ht="15">
      <c r="A39" s="9" t="s">
        <v>71</v>
      </c>
      <c r="B39" s="38" t="s">
        <v>72</v>
      </c>
      <c r="C39" s="13"/>
      <c r="D39" s="7">
        <v>0</v>
      </c>
      <c r="E39" s="7">
        <v>0</v>
      </c>
    </row>
    <row r="40" spans="1:5" ht="15">
      <c r="A40" s="9" t="s">
        <v>73</v>
      </c>
      <c r="B40" s="38" t="s">
        <v>74</v>
      </c>
      <c r="C40" s="13"/>
      <c r="D40" s="7">
        <v>0</v>
      </c>
      <c r="E40" s="7">
        <v>0</v>
      </c>
    </row>
    <row r="41" spans="1:5" ht="15">
      <c r="A41" s="9" t="s">
        <v>75</v>
      </c>
      <c r="B41" s="38" t="s">
        <v>76</v>
      </c>
      <c r="C41" s="13"/>
      <c r="D41" s="7">
        <v>0</v>
      </c>
      <c r="E41" s="7">
        <v>0</v>
      </c>
    </row>
    <row r="42" spans="1:5" ht="15">
      <c r="A42" s="9" t="s">
        <v>77</v>
      </c>
      <c r="B42" s="38" t="s">
        <v>78</v>
      </c>
      <c r="C42" s="13"/>
      <c r="D42" s="7">
        <v>0</v>
      </c>
      <c r="E42" s="7">
        <v>0</v>
      </c>
    </row>
    <row r="43" spans="1:5" ht="15">
      <c r="A43" s="9" t="s">
        <v>79</v>
      </c>
      <c r="B43" s="38" t="s">
        <v>80</v>
      </c>
      <c r="C43" s="13"/>
      <c r="D43" s="7">
        <v>0</v>
      </c>
      <c r="E43" s="7">
        <v>0</v>
      </c>
    </row>
    <row r="44" spans="1:5" ht="15">
      <c r="A44" s="9" t="s">
        <v>81</v>
      </c>
      <c r="B44" s="38" t="s">
        <v>82</v>
      </c>
      <c r="C44" s="13"/>
      <c r="D44" s="7">
        <v>0</v>
      </c>
      <c r="E44" s="7">
        <v>0</v>
      </c>
    </row>
    <row r="45" spans="1:5" ht="15">
      <c r="A45" s="12" t="s">
        <v>83</v>
      </c>
      <c r="B45" s="38" t="s">
        <v>84</v>
      </c>
      <c r="C45" s="13"/>
      <c r="D45" s="6">
        <f>D46+D52</f>
        <v>223539274959</v>
      </c>
      <c r="E45" s="6">
        <v>222259990036</v>
      </c>
    </row>
    <row r="46" spans="1:5" ht="15">
      <c r="A46" s="12" t="s">
        <v>85</v>
      </c>
      <c r="B46" s="38" t="s">
        <v>86</v>
      </c>
      <c r="C46" s="13"/>
      <c r="D46" s="6">
        <f>SUM(D47:D48)</f>
        <v>219508039010</v>
      </c>
      <c r="E46" s="6">
        <v>219207753148</v>
      </c>
    </row>
    <row r="47" spans="1:5" ht="15">
      <c r="A47" s="9" t="s">
        <v>87</v>
      </c>
      <c r="B47" s="38" t="s">
        <v>88</v>
      </c>
      <c r="C47" s="13"/>
      <c r="D47" s="7">
        <v>393876768073</v>
      </c>
      <c r="E47" s="7">
        <v>375228753461</v>
      </c>
    </row>
    <row r="48" spans="1:5" ht="15">
      <c r="A48" s="9" t="s">
        <v>89</v>
      </c>
      <c r="B48" s="38" t="s">
        <v>90</v>
      </c>
      <c r="C48" s="13"/>
      <c r="D48" s="7">
        <v>-174368729063</v>
      </c>
      <c r="E48" s="7">
        <v>-156021000313</v>
      </c>
    </row>
    <row r="49" spans="1:5" ht="15">
      <c r="A49" s="12" t="s">
        <v>91</v>
      </c>
      <c r="B49" s="38" t="s">
        <v>92</v>
      </c>
      <c r="C49" s="13"/>
      <c r="D49" s="6">
        <v>0</v>
      </c>
      <c r="E49" s="6">
        <v>0</v>
      </c>
    </row>
    <row r="50" spans="1:5" ht="15">
      <c r="A50" s="9" t="s">
        <v>87</v>
      </c>
      <c r="B50" s="38" t="s">
        <v>93</v>
      </c>
      <c r="C50" s="13"/>
      <c r="D50" s="7">
        <v>0</v>
      </c>
      <c r="E50" s="7">
        <v>0</v>
      </c>
    </row>
    <row r="51" spans="1:5" ht="15">
      <c r="A51" s="9" t="s">
        <v>94</v>
      </c>
      <c r="B51" s="38" t="s">
        <v>95</v>
      </c>
      <c r="C51" s="13"/>
      <c r="D51" s="7">
        <v>0</v>
      </c>
      <c r="E51" s="7">
        <v>0</v>
      </c>
    </row>
    <row r="52" spans="1:5" ht="15">
      <c r="A52" s="12" t="s">
        <v>96</v>
      </c>
      <c r="B52" s="38" t="s">
        <v>97</v>
      </c>
      <c r="C52" s="13"/>
      <c r="D52" s="6">
        <f>SUM(D53:D54)</f>
        <v>4031235949</v>
      </c>
      <c r="E52" s="6">
        <v>3052236888</v>
      </c>
    </row>
    <row r="53" spans="1:5" ht="15">
      <c r="A53" s="9" t="s">
        <v>87</v>
      </c>
      <c r="B53" s="38" t="s">
        <v>98</v>
      </c>
      <c r="C53" s="13"/>
      <c r="D53" s="7">
        <v>4341910595</v>
      </c>
      <c r="E53" s="7">
        <v>3303751322</v>
      </c>
    </row>
    <row r="54" spans="1:5" ht="15">
      <c r="A54" s="9" t="s">
        <v>99</v>
      </c>
      <c r="B54" s="38" t="s">
        <v>100</v>
      </c>
      <c r="C54" s="13"/>
      <c r="D54" s="7">
        <v>-310674646</v>
      </c>
      <c r="E54" s="7">
        <v>-251514434</v>
      </c>
    </row>
    <row r="55" spans="1:5" ht="15">
      <c r="A55" s="12" t="s">
        <v>101</v>
      </c>
      <c r="B55" s="38" t="s">
        <v>102</v>
      </c>
      <c r="C55" s="13"/>
      <c r="D55" s="6">
        <v>0</v>
      </c>
      <c r="E55" s="6">
        <v>0</v>
      </c>
    </row>
    <row r="56" spans="1:5" ht="15">
      <c r="A56" s="9" t="s">
        <v>87</v>
      </c>
      <c r="B56" s="38" t="s">
        <v>103</v>
      </c>
      <c r="C56" s="13"/>
      <c r="D56" s="7">
        <v>0</v>
      </c>
      <c r="E56" s="7">
        <v>0</v>
      </c>
    </row>
    <row r="57" spans="1:5" ht="15">
      <c r="A57" s="9" t="s">
        <v>104</v>
      </c>
      <c r="B57" s="38" t="s">
        <v>105</v>
      </c>
      <c r="C57" s="13"/>
      <c r="D57" s="7">
        <v>0</v>
      </c>
      <c r="E57" s="7">
        <v>0</v>
      </c>
    </row>
    <row r="58" spans="1:5" ht="15">
      <c r="A58" s="12" t="s">
        <v>106</v>
      </c>
      <c r="B58" s="38" t="s">
        <v>107</v>
      </c>
      <c r="C58" s="13"/>
      <c r="D58" s="6">
        <f>D60</f>
        <v>4627696884</v>
      </c>
      <c r="E58" s="6">
        <v>11826214920</v>
      </c>
    </row>
    <row r="59" spans="1:5" ht="15">
      <c r="A59" s="9" t="s">
        <v>108</v>
      </c>
      <c r="B59" s="38" t="s">
        <v>109</v>
      </c>
      <c r="C59" s="13"/>
      <c r="D59" s="7">
        <v>0</v>
      </c>
      <c r="E59" s="7">
        <v>0</v>
      </c>
    </row>
    <row r="60" spans="1:5" ht="15">
      <c r="A60" s="9" t="s">
        <v>110</v>
      </c>
      <c r="B60" s="38" t="s">
        <v>111</v>
      </c>
      <c r="C60" s="13"/>
      <c r="D60" s="7">
        <v>4627696884</v>
      </c>
      <c r="E60" s="7">
        <v>11826214920</v>
      </c>
    </row>
    <row r="61" spans="1:5" ht="15">
      <c r="A61" s="12" t="s">
        <v>112</v>
      </c>
      <c r="B61" s="38" t="s">
        <v>113</v>
      </c>
      <c r="C61" s="13"/>
      <c r="D61" s="6">
        <v>0</v>
      </c>
      <c r="E61" s="6">
        <v>0</v>
      </c>
    </row>
    <row r="62" spans="1:5" ht="15">
      <c r="A62" s="9" t="s">
        <v>114</v>
      </c>
      <c r="B62" s="38" t="s">
        <v>115</v>
      </c>
      <c r="C62" s="13"/>
      <c r="D62" s="7">
        <v>0</v>
      </c>
      <c r="E62" s="7">
        <v>0</v>
      </c>
    </row>
    <row r="63" spans="1:5" ht="15">
      <c r="A63" s="9" t="s">
        <v>116</v>
      </c>
      <c r="B63" s="38" t="s">
        <v>117</v>
      </c>
      <c r="C63" s="13"/>
      <c r="D63" s="7">
        <v>0</v>
      </c>
      <c r="E63" s="7">
        <v>0</v>
      </c>
    </row>
    <row r="64" spans="1:5" ht="15">
      <c r="A64" s="9" t="s">
        <v>118</v>
      </c>
      <c r="B64" s="38" t="s">
        <v>119</v>
      </c>
      <c r="C64" s="13"/>
      <c r="D64" s="7">
        <v>0</v>
      </c>
      <c r="E64" s="7">
        <v>0</v>
      </c>
    </row>
    <row r="65" spans="1:5" ht="15">
      <c r="A65" s="9" t="s">
        <v>120</v>
      </c>
      <c r="B65" s="38" t="s">
        <v>121</v>
      </c>
      <c r="C65" s="13"/>
      <c r="D65" s="7">
        <v>0</v>
      </c>
      <c r="E65" s="7">
        <v>0</v>
      </c>
    </row>
    <row r="66" spans="1:5" ht="15">
      <c r="A66" s="9" t="s">
        <v>27</v>
      </c>
      <c r="B66" s="38" t="s">
        <v>122</v>
      </c>
      <c r="C66" s="13"/>
      <c r="D66" s="7">
        <v>0</v>
      </c>
      <c r="E66" s="7">
        <v>0</v>
      </c>
    </row>
    <row r="67" spans="1:5" ht="15">
      <c r="A67" s="12" t="s">
        <v>123</v>
      </c>
      <c r="B67" s="38" t="s">
        <v>124</v>
      </c>
      <c r="C67" s="13"/>
      <c r="D67" s="6">
        <f>D68</f>
        <v>30879533187</v>
      </c>
      <c r="E67" s="6">
        <v>29821172527</v>
      </c>
    </row>
    <row r="68" spans="1:5" ht="15">
      <c r="A68" s="9" t="s">
        <v>125</v>
      </c>
      <c r="B68" s="38" t="s">
        <v>126</v>
      </c>
      <c r="C68" s="13"/>
      <c r="D68" s="7">
        <v>30879533187</v>
      </c>
      <c r="E68" s="7">
        <v>29821172527</v>
      </c>
    </row>
    <row r="69" spans="1:5" ht="15">
      <c r="A69" s="9" t="s">
        <v>127</v>
      </c>
      <c r="B69" s="38" t="s">
        <v>128</v>
      </c>
      <c r="C69" s="13"/>
      <c r="D69" s="7">
        <v>0</v>
      </c>
      <c r="E69" s="7">
        <v>0</v>
      </c>
    </row>
    <row r="70" spans="1:5" ht="15">
      <c r="A70" s="9" t="s">
        <v>129</v>
      </c>
      <c r="B70" s="38" t="s">
        <v>130</v>
      </c>
      <c r="C70" s="13"/>
      <c r="D70" s="7">
        <v>0</v>
      </c>
      <c r="E70" s="7">
        <v>0</v>
      </c>
    </row>
    <row r="71" spans="1:5" ht="15">
      <c r="A71" s="9" t="s">
        <v>131</v>
      </c>
      <c r="B71" s="38" t="s">
        <v>132</v>
      </c>
      <c r="C71" s="13"/>
      <c r="D71" s="7">
        <v>0</v>
      </c>
      <c r="E71" s="7">
        <v>0</v>
      </c>
    </row>
    <row r="72" spans="1:5" ht="15">
      <c r="A72" s="9" t="s">
        <v>133</v>
      </c>
      <c r="B72" s="38" t="s">
        <v>134</v>
      </c>
      <c r="C72" s="13"/>
      <c r="D72" s="7">
        <v>0</v>
      </c>
      <c r="E72" s="7">
        <v>0</v>
      </c>
    </row>
    <row r="73" spans="1:5" ht="15">
      <c r="A73" s="12" t="s">
        <v>135</v>
      </c>
      <c r="B73" s="38" t="s">
        <v>136</v>
      </c>
      <c r="C73" s="13"/>
      <c r="D73" s="6">
        <f>D10+D36</f>
        <v>344001470431</v>
      </c>
      <c r="E73" s="6">
        <v>346593461674</v>
      </c>
    </row>
    <row r="74" spans="1:5" ht="15">
      <c r="A74" s="12" t="s">
        <v>137</v>
      </c>
      <c r="B74" s="38"/>
      <c r="C74" s="13"/>
      <c r="D74" s="6" t="s">
        <v>5</v>
      </c>
      <c r="E74" s="6" t="s">
        <v>5</v>
      </c>
    </row>
    <row r="75" spans="1:5" ht="15">
      <c r="A75" s="12" t="s">
        <v>334</v>
      </c>
      <c r="B75" s="38" t="s">
        <v>138</v>
      </c>
      <c r="C75" s="13"/>
      <c r="D75" s="6">
        <f>D76+D91</f>
        <v>166592453466</v>
      </c>
      <c r="E75" s="6">
        <v>177714802702</v>
      </c>
    </row>
    <row r="76" spans="1:5" ht="15">
      <c r="A76" s="12" t="s">
        <v>139</v>
      </c>
      <c r="B76" s="38" t="s">
        <v>140</v>
      </c>
      <c r="C76" s="13"/>
      <c r="D76" s="6">
        <f>SUM(D77:D90)</f>
        <v>141191650319</v>
      </c>
      <c r="E76" s="6">
        <v>155906318838</v>
      </c>
    </row>
    <row r="77" spans="1:5" ht="15">
      <c r="A77" s="9" t="s">
        <v>141</v>
      </c>
      <c r="B77" s="38" t="s">
        <v>142</v>
      </c>
      <c r="C77" s="13"/>
      <c r="D77" s="7">
        <v>9526546429</v>
      </c>
      <c r="E77" s="7">
        <v>13069541186</v>
      </c>
    </row>
    <row r="78" spans="1:5" ht="15">
      <c r="A78" s="9" t="s">
        <v>143</v>
      </c>
      <c r="B78" s="38" t="s">
        <v>144</v>
      </c>
      <c r="C78" s="13"/>
      <c r="D78" s="7">
        <v>529009905</v>
      </c>
      <c r="E78" s="7">
        <v>928502093</v>
      </c>
    </row>
    <row r="79" spans="1:5" ht="15">
      <c r="A79" s="9" t="s">
        <v>145</v>
      </c>
      <c r="B79" s="38" t="s">
        <v>146</v>
      </c>
      <c r="C79" s="13"/>
      <c r="D79" s="7">
        <v>1317723349</v>
      </c>
      <c r="E79" s="7">
        <v>1754392875</v>
      </c>
    </row>
    <row r="80" spans="1:5" ht="15">
      <c r="A80" s="9" t="s">
        <v>147</v>
      </c>
      <c r="B80" s="38" t="s">
        <v>148</v>
      </c>
      <c r="C80" s="13"/>
      <c r="D80" s="7">
        <v>4838742367</v>
      </c>
      <c r="E80" s="7">
        <v>7601548736</v>
      </c>
    </row>
    <row r="81" spans="1:5" ht="15">
      <c r="A81" s="9" t="s">
        <v>149</v>
      </c>
      <c r="B81" s="38" t="s">
        <v>150</v>
      </c>
      <c r="C81" s="13"/>
      <c r="D81" s="7">
        <v>3533219464</v>
      </c>
      <c r="E81" s="7">
        <v>0</v>
      </c>
    </row>
    <row r="82" spans="1:5" ht="15">
      <c r="A82" s="9" t="s">
        <v>151</v>
      </c>
      <c r="B82" s="38" t="s">
        <v>152</v>
      </c>
      <c r="C82" s="13"/>
      <c r="D82" s="7">
        <v>0</v>
      </c>
      <c r="E82" s="7">
        <v>0</v>
      </c>
    </row>
    <row r="83" spans="1:5" ht="15">
      <c r="A83" s="9" t="s">
        <v>153</v>
      </c>
      <c r="B83" s="38" t="s">
        <v>154</v>
      </c>
      <c r="C83" s="13"/>
      <c r="D83" s="7">
        <v>0</v>
      </c>
      <c r="E83" s="7">
        <v>0</v>
      </c>
    </row>
    <row r="84" spans="1:5" ht="15">
      <c r="A84" s="9" t="s">
        <v>155</v>
      </c>
      <c r="B84" s="38" t="s">
        <v>156</v>
      </c>
      <c r="C84" s="13"/>
      <c r="D84" s="7">
        <v>0</v>
      </c>
      <c r="E84" s="7">
        <v>0</v>
      </c>
    </row>
    <row r="85" spans="1:5" ht="15">
      <c r="A85" s="9" t="s">
        <v>157</v>
      </c>
      <c r="B85" s="38" t="s">
        <v>158</v>
      </c>
      <c r="C85" s="13"/>
      <c r="D85" s="7">
        <v>121446408805</v>
      </c>
      <c r="E85" s="7">
        <v>121407921996</v>
      </c>
    </row>
    <row r="86" spans="1:5" ht="15">
      <c r="A86" s="9" t="s">
        <v>159</v>
      </c>
      <c r="B86" s="38" t="s">
        <v>160</v>
      </c>
      <c r="C86" s="13"/>
      <c r="D86" s="7">
        <v>0</v>
      </c>
      <c r="E86" s="7">
        <v>11144411952</v>
      </c>
    </row>
    <row r="87" spans="1:5" ht="15">
      <c r="A87" s="9" t="s">
        <v>161</v>
      </c>
      <c r="B87" s="38" t="s">
        <v>162</v>
      </c>
      <c r="C87" s="13"/>
      <c r="D87" s="7">
        <v>0</v>
      </c>
      <c r="E87" s="7">
        <v>0</v>
      </c>
    </row>
    <row r="88" spans="1:5" ht="15">
      <c r="A88" s="9" t="s">
        <v>163</v>
      </c>
      <c r="B88" s="38" t="s">
        <v>164</v>
      </c>
      <c r="C88" s="13"/>
      <c r="D88" s="7">
        <v>0</v>
      </c>
      <c r="E88" s="7">
        <v>0</v>
      </c>
    </row>
    <row r="89" spans="1:5" ht="15">
      <c r="A89" s="9" t="s">
        <v>165</v>
      </c>
      <c r="B89" s="38" t="s">
        <v>166</v>
      </c>
      <c r="C89" s="13"/>
      <c r="D89" s="7">
        <v>0</v>
      </c>
      <c r="E89" s="7">
        <v>0</v>
      </c>
    </row>
    <row r="90" spans="1:5" ht="15">
      <c r="A90" s="9" t="s">
        <v>167</v>
      </c>
      <c r="B90" s="38" t="s">
        <v>168</v>
      </c>
      <c r="C90" s="13"/>
      <c r="D90" s="7">
        <v>0</v>
      </c>
      <c r="E90" s="7">
        <v>0</v>
      </c>
    </row>
    <row r="91" spans="1:5" ht="15">
      <c r="A91" s="12" t="s">
        <v>169</v>
      </c>
      <c r="B91" s="38" t="s">
        <v>170</v>
      </c>
      <c r="C91" s="13"/>
      <c r="D91" s="6">
        <f>D99</f>
        <v>25400803147</v>
      </c>
      <c r="E91" s="6">
        <v>21808483864</v>
      </c>
    </row>
    <row r="92" spans="1:5" ht="15">
      <c r="A92" s="9" t="s">
        <v>171</v>
      </c>
      <c r="B92" s="38" t="s">
        <v>172</v>
      </c>
      <c r="C92" s="13"/>
      <c r="D92" s="7">
        <v>0</v>
      </c>
      <c r="E92" s="7">
        <v>0</v>
      </c>
    </row>
    <row r="93" spans="1:5" ht="15">
      <c r="A93" s="9" t="s">
        <v>173</v>
      </c>
      <c r="B93" s="38" t="s">
        <v>174</v>
      </c>
      <c r="C93" s="13"/>
      <c r="D93" s="7">
        <v>0</v>
      </c>
      <c r="E93" s="7">
        <v>0</v>
      </c>
    </row>
    <row r="94" spans="1:5" ht="15">
      <c r="A94" s="9" t="s">
        <v>175</v>
      </c>
      <c r="B94" s="38" t="s">
        <v>176</v>
      </c>
      <c r="C94" s="13"/>
      <c r="D94" s="7">
        <v>0</v>
      </c>
      <c r="E94" s="7">
        <v>0</v>
      </c>
    </row>
    <row r="95" spans="1:5" ht="15">
      <c r="A95" s="9" t="s">
        <v>177</v>
      </c>
      <c r="B95" s="38" t="s">
        <v>178</v>
      </c>
      <c r="C95" s="13"/>
      <c r="D95" s="7">
        <v>0</v>
      </c>
      <c r="E95" s="7">
        <v>0</v>
      </c>
    </row>
    <row r="96" spans="1:5" ht="15">
      <c r="A96" s="9" t="s">
        <v>179</v>
      </c>
      <c r="B96" s="38" t="s">
        <v>180</v>
      </c>
      <c r="C96" s="13"/>
      <c r="D96" s="7">
        <v>0</v>
      </c>
      <c r="E96" s="7">
        <v>0</v>
      </c>
    </row>
    <row r="97" spans="1:5" ht="15">
      <c r="A97" s="9" t="s">
        <v>181</v>
      </c>
      <c r="B97" s="38" t="s">
        <v>182</v>
      </c>
      <c r="C97" s="13"/>
      <c r="D97" s="7">
        <v>0</v>
      </c>
      <c r="E97" s="7">
        <v>0</v>
      </c>
    </row>
    <row r="98" spans="1:5" ht="15">
      <c r="A98" s="9" t="s">
        <v>183</v>
      </c>
      <c r="B98" s="38" t="s">
        <v>184</v>
      </c>
      <c r="C98" s="13"/>
      <c r="D98" s="7">
        <v>0</v>
      </c>
      <c r="E98" s="7">
        <v>2386658304</v>
      </c>
    </row>
    <row r="99" spans="1:5" ht="15">
      <c r="A99" s="9" t="s">
        <v>185</v>
      </c>
      <c r="B99" s="38" t="s">
        <v>186</v>
      </c>
      <c r="C99" s="13"/>
      <c r="D99" s="7">
        <v>25400803147</v>
      </c>
      <c r="E99" s="7">
        <v>19421825560</v>
      </c>
    </row>
    <row r="100" spans="1:5" ht="15">
      <c r="A100" s="9" t="s">
        <v>187</v>
      </c>
      <c r="B100" s="38" t="s">
        <v>188</v>
      </c>
      <c r="C100" s="13"/>
      <c r="D100" s="7">
        <v>0</v>
      </c>
      <c r="E100" s="7">
        <v>0</v>
      </c>
    </row>
    <row r="101" spans="1:5" ht="15">
      <c r="A101" s="9" t="s">
        <v>189</v>
      </c>
      <c r="B101" s="38" t="s">
        <v>190</v>
      </c>
      <c r="C101" s="13"/>
      <c r="D101" s="7">
        <v>0</v>
      </c>
      <c r="E101" s="7">
        <v>0</v>
      </c>
    </row>
    <row r="102" spans="1:5" ht="15">
      <c r="A102" s="9" t="s">
        <v>191</v>
      </c>
      <c r="B102" s="38" t="s">
        <v>192</v>
      </c>
      <c r="C102" s="13"/>
      <c r="D102" s="7">
        <v>0</v>
      </c>
      <c r="E102" s="7">
        <v>0</v>
      </c>
    </row>
    <row r="103" spans="1:5" ht="15">
      <c r="A103" s="9" t="s">
        <v>193</v>
      </c>
      <c r="B103" s="38" t="s">
        <v>194</v>
      </c>
      <c r="C103" s="13"/>
      <c r="D103" s="7">
        <v>0</v>
      </c>
      <c r="E103" s="7">
        <v>0</v>
      </c>
    </row>
    <row r="104" spans="1:5" ht="15">
      <c r="A104" s="9" t="s">
        <v>195</v>
      </c>
      <c r="B104" s="38" t="s">
        <v>196</v>
      </c>
      <c r="C104" s="13"/>
      <c r="D104" s="7">
        <v>0</v>
      </c>
      <c r="E104" s="7">
        <v>0</v>
      </c>
    </row>
    <row r="105" spans="1:5" ht="15">
      <c r="A105" s="12" t="s">
        <v>335</v>
      </c>
      <c r="B105" s="38" t="s">
        <v>197</v>
      </c>
      <c r="C105" s="13"/>
      <c r="D105" s="6">
        <f>D106</f>
        <v>177409016965</v>
      </c>
      <c r="E105" s="6">
        <v>168878658972</v>
      </c>
    </row>
    <row r="106" spans="1:5" ht="15">
      <c r="A106" s="12" t="s">
        <v>198</v>
      </c>
      <c r="B106" s="38" t="s">
        <v>199</v>
      </c>
      <c r="C106" s="13"/>
      <c r="D106" s="6">
        <f>D107+D116+D118+D119</f>
        <v>177409016965</v>
      </c>
      <c r="E106" s="6">
        <v>168878658972</v>
      </c>
    </row>
    <row r="107" spans="1:5" ht="15">
      <c r="A107" s="12" t="s">
        <v>200</v>
      </c>
      <c r="B107" s="38" t="s">
        <v>201</v>
      </c>
      <c r="C107" s="13"/>
      <c r="D107" s="6">
        <f>D108</f>
        <v>155349000000</v>
      </c>
      <c r="E107" s="6">
        <f>E108</f>
        <v>155349000000</v>
      </c>
    </row>
    <row r="108" spans="1:5" ht="15">
      <c r="A108" s="9" t="s">
        <v>202</v>
      </c>
      <c r="B108" s="38" t="s">
        <v>203</v>
      </c>
      <c r="C108" s="13"/>
      <c r="D108" s="7">
        <v>155349000000</v>
      </c>
      <c r="E108" s="7">
        <v>155349000000</v>
      </c>
    </row>
    <row r="109" spans="1:5" ht="15">
      <c r="A109" s="9" t="s">
        <v>204</v>
      </c>
      <c r="B109" s="38" t="s">
        <v>205</v>
      </c>
      <c r="C109" s="13"/>
      <c r="D109" s="7">
        <v>0</v>
      </c>
      <c r="E109" s="7">
        <v>0</v>
      </c>
    </row>
    <row r="110" spans="1:5" ht="15">
      <c r="A110" s="9" t="s">
        <v>206</v>
      </c>
      <c r="B110" s="38" t="s">
        <v>207</v>
      </c>
      <c r="C110" s="13"/>
      <c r="D110" s="7">
        <v>0</v>
      </c>
      <c r="E110" s="7">
        <v>0</v>
      </c>
    </row>
    <row r="111" spans="1:5" ht="15">
      <c r="A111" s="9" t="s">
        <v>208</v>
      </c>
      <c r="B111" s="38" t="s">
        <v>209</v>
      </c>
      <c r="C111" s="13"/>
      <c r="D111" s="7">
        <v>0</v>
      </c>
      <c r="E111" s="7">
        <v>0</v>
      </c>
    </row>
    <row r="112" spans="1:5" ht="15">
      <c r="A112" s="9" t="s">
        <v>210</v>
      </c>
      <c r="B112" s="38" t="s">
        <v>211</v>
      </c>
      <c r="C112" s="13"/>
      <c r="D112" s="7">
        <v>0</v>
      </c>
      <c r="E112" s="7">
        <v>0</v>
      </c>
    </row>
    <row r="113" spans="1:5" ht="15">
      <c r="A113" s="9" t="s">
        <v>212</v>
      </c>
      <c r="B113" s="38" t="s">
        <v>213</v>
      </c>
      <c r="C113" s="13"/>
      <c r="D113" s="7">
        <v>0</v>
      </c>
      <c r="E113" s="7">
        <v>0</v>
      </c>
    </row>
    <row r="114" spans="1:5" ht="15">
      <c r="A114" s="9" t="s">
        <v>214</v>
      </c>
      <c r="B114" s="38" t="s">
        <v>215</v>
      </c>
      <c r="C114" s="13"/>
      <c r="D114" s="7">
        <v>0</v>
      </c>
      <c r="E114" s="7">
        <v>0</v>
      </c>
    </row>
    <row r="115" spans="1:5" ht="15">
      <c r="A115" s="9" t="s">
        <v>216</v>
      </c>
      <c r="B115" s="38" t="s">
        <v>217</v>
      </c>
      <c r="C115" s="13"/>
      <c r="D115" s="7">
        <v>0</v>
      </c>
      <c r="E115" s="7">
        <v>0</v>
      </c>
    </row>
    <row r="116" spans="1:5" ht="15">
      <c r="A116" s="9" t="s">
        <v>218</v>
      </c>
      <c r="B116" s="38" t="s">
        <v>219</v>
      </c>
      <c r="C116" s="13"/>
      <c r="D116" s="7">
        <v>1531715873</v>
      </c>
      <c r="E116" s="7">
        <v>1531715873</v>
      </c>
    </row>
    <row r="117" spans="1:5" ht="15">
      <c r="A117" s="9" t="s">
        <v>220</v>
      </c>
      <c r="B117" s="38" t="s">
        <v>221</v>
      </c>
      <c r="C117" s="13"/>
      <c r="D117" s="7">
        <v>0</v>
      </c>
      <c r="E117" s="7">
        <v>0</v>
      </c>
    </row>
    <row r="118" spans="1:5" ht="15">
      <c r="A118" s="9" t="s">
        <v>222</v>
      </c>
      <c r="B118" s="38" t="s">
        <v>223</v>
      </c>
      <c r="C118" s="13"/>
      <c r="D118" s="7">
        <v>892111096</v>
      </c>
      <c r="E118" s="7">
        <v>892111096</v>
      </c>
    </row>
    <row r="119" spans="1:5" ht="15">
      <c r="A119" s="12" t="s">
        <v>224</v>
      </c>
      <c r="B119" s="38" t="s">
        <v>225</v>
      </c>
      <c r="C119" s="13"/>
      <c r="D119" s="6">
        <f>SUM(D120:D121)</f>
        <v>19636189996</v>
      </c>
      <c r="E119" s="6">
        <v>11105832003</v>
      </c>
    </row>
    <row r="120" spans="1:5" ht="15">
      <c r="A120" s="9" t="s">
        <v>226</v>
      </c>
      <c r="B120" s="38" t="s">
        <v>227</v>
      </c>
      <c r="C120" s="13"/>
      <c r="D120" s="7">
        <v>11105832003</v>
      </c>
      <c r="E120" s="7">
        <v>0</v>
      </c>
    </row>
    <row r="121" spans="1:5" ht="15">
      <c r="A121" s="9" t="s">
        <v>228</v>
      </c>
      <c r="B121" s="38" t="s">
        <v>229</v>
      </c>
      <c r="C121" s="13"/>
      <c r="D121" s="7">
        <v>8530357993</v>
      </c>
      <c r="E121" s="7">
        <v>11105832003</v>
      </c>
    </row>
    <row r="122" spans="1:5" ht="15">
      <c r="A122" s="9" t="s">
        <v>230</v>
      </c>
      <c r="B122" s="38" t="s">
        <v>231</v>
      </c>
      <c r="C122" s="13"/>
      <c r="D122" s="7">
        <v>0</v>
      </c>
      <c r="E122" s="7">
        <v>0</v>
      </c>
    </row>
    <row r="123" spans="1:5" ht="15">
      <c r="A123" s="9" t="s">
        <v>232</v>
      </c>
      <c r="B123" s="38" t="s">
        <v>233</v>
      </c>
      <c r="C123" s="13"/>
      <c r="D123" s="7">
        <v>0</v>
      </c>
      <c r="E123" s="7">
        <v>0</v>
      </c>
    </row>
    <row r="124" spans="1:5" ht="15">
      <c r="A124" s="12" t="s">
        <v>234</v>
      </c>
      <c r="B124" s="38" t="s">
        <v>235</v>
      </c>
      <c r="C124" s="13"/>
      <c r="D124" s="6">
        <v>0</v>
      </c>
      <c r="E124" s="6">
        <v>0</v>
      </c>
    </row>
    <row r="125" spans="1:5" ht="15">
      <c r="A125" s="9" t="s">
        <v>236</v>
      </c>
      <c r="B125" s="38" t="s">
        <v>237</v>
      </c>
      <c r="C125" s="13"/>
      <c r="D125" s="7">
        <v>0</v>
      </c>
      <c r="E125" s="7">
        <v>0</v>
      </c>
    </row>
    <row r="126" spans="1:5" ht="15">
      <c r="A126" s="9" t="s">
        <v>238</v>
      </c>
      <c r="B126" s="38" t="s">
        <v>239</v>
      </c>
      <c r="C126" s="13"/>
      <c r="D126" s="7">
        <v>0</v>
      </c>
      <c r="E126" s="7">
        <v>0</v>
      </c>
    </row>
    <row r="127" spans="1:5" ht="15">
      <c r="A127" s="12" t="s">
        <v>240</v>
      </c>
      <c r="B127" s="38" t="s">
        <v>241</v>
      </c>
      <c r="C127" s="13"/>
      <c r="D127" s="6">
        <f>D105+D75</f>
        <v>344001470431</v>
      </c>
      <c r="E127" s="6">
        <v>346593461674</v>
      </c>
    </row>
    <row r="128" spans="4:5" ht="15">
      <c r="D128" s="8"/>
      <c r="E128" s="8"/>
    </row>
    <row r="129" spans="4:5" ht="15">
      <c r="D129" s="8"/>
      <c r="E129" s="8"/>
    </row>
    <row r="130" spans="4:5" ht="15">
      <c r="D130" s="8"/>
      <c r="E130" s="8"/>
    </row>
    <row r="131" spans="4:5" ht="15">
      <c r="D131" s="8"/>
      <c r="E131" s="8"/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42.28125" style="2" customWidth="1"/>
    <col min="2" max="2" width="5.7109375" style="2" customWidth="1"/>
    <col min="3" max="3" width="0" style="2" hidden="1" customWidth="1"/>
    <col min="4" max="4" width="16.8515625" style="39" customWidth="1"/>
    <col min="5" max="6" width="16.8515625" style="20" customWidth="1"/>
    <col min="7" max="7" width="16.8515625" style="2" customWidth="1"/>
    <col min="8" max="16384" width="9.140625" style="2" customWidth="1"/>
  </cols>
  <sheetData>
    <row r="1" spans="1:5" ht="15">
      <c r="A1" s="31" t="s">
        <v>0</v>
      </c>
      <c r="B1" s="32"/>
      <c r="E1" s="20" t="s">
        <v>1</v>
      </c>
    </row>
    <row r="2" spans="1:5" ht="15">
      <c r="A2" s="32" t="s">
        <v>2</v>
      </c>
      <c r="B2" s="32"/>
      <c r="E2" s="20" t="s">
        <v>3</v>
      </c>
    </row>
    <row r="3" spans="1:2" ht="15">
      <c r="A3" s="32" t="s">
        <v>4</v>
      </c>
      <c r="B3" s="32"/>
    </row>
    <row r="4" spans="5:6" ht="15">
      <c r="E4" s="39" t="s">
        <v>5</v>
      </c>
      <c r="F4" s="39"/>
    </row>
    <row r="5" spans="1:6" ht="19.5" customHeight="1">
      <c r="A5" s="33" t="s">
        <v>292</v>
      </c>
      <c r="B5" s="32"/>
      <c r="C5" s="32"/>
      <c r="D5" s="32"/>
      <c r="E5" s="32"/>
      <c r="F5" s="39"/>
    </row>
    <row r="8" spans="1:7" ht="15">
      <c r="A8" s="3" t="s">
        <v>7</v>
      </c>
      <c r="B8" s="3" t="s">
        <v>8</v>
      </c>
      <c r="C8" s="3" t="s">
        <v>9</v>
      </c>
      <c r="D8" s="40" t="s">
        <v>291</v>
      </c>
      <c r="E8" s="25" t="s">
        <v>290</v>
      </c>
      <c r="F8" s="40" t="s">
        <v>289</v>
      </c>
      <c r="G8" s="3" t="s">
        <v>288</v>
      </c>
    </row>
    <row r="9" spans="1:7" ht="15">
      <c r="A9" s="1" t="s">
        <v>287</v>
      </c>
      <c r="B9" s="5" t="s">
        <v>286</v>
      </c>
      <c r="C9" s="5"/>
      <c r="D9" s="18">
        <v>28147250356</v>
      </c>
      <c r="E9" s="18">
        <v>26918835770</v>
      </c>
      <c r="F9" s="18">
        <v>94858869463</v>
      </c>
      <c r="G9" s="18">
        <v>76980478836</v>
      </c>
    </row>
    <row r="10" spans="1:7" ht="15">
      <c r="A10" s="1" t="s">
        <v>285</v>
      </c>
      <c r="B10" s="5" t="s">
        <v>284</v>
      </c>
      <c r="C10" s="5"/>
      <c r="D10" s="18"/>
      <c r="E10" s="18">
        <v>271291819</v>
      </c>
      <c r="F10" s="18"/>
      <c r="G10" s="18"/>
    </row>
    <row r="11" spans="1:7" ht="15">
      <c r="A11" s="4" t="s">
        <v>283</v>
      </c>
      <c r="B11" s="5" t="s">
        <v>282</v>
      </c>
      <c r="C11" s="5"/>
      <c r="D11" s="19">
        <f>D9-D10</f>
        <v>28147250356</v>
      </c>
      <c r="E11" s="19">
        <f>E9-E10</f>
        <v>26647543951</v>
      </c>
      <c r="F11" s="19">
        <f>F9-F10</f>
        <v>94858869463</v>
      </c>
      <c r="G11" s="19">
        <f>G9-G10</f>
        <v>76980478836</v>
      </c>
    </row>
    <row r="12" spans="1:7" ht="15">
      <c r="A12" s="1" t="s">
        <v>281</v>
      </c>
      <c r="B12" s="5" t="s">
        <v>280</v>
      </c>
      <c r="C12" s="5"/>
      <c r="D12" s="18">
        <v>20929404206</v>
      </c>
      <c r="E12" s="18">
        <v>17466716605</v>
      </c>
      <c r="F12" s="18">
        <v>67440861227</v>
      </c>
      <c r="G12" s="18">
        <v>54355798189</v>
      </c>
    </row>
    <row r="13" spans="1:7" ht="15">
      <c r="A13" s="4" t="s">
        <v>279</v>
      </c>
      <c r="B13" s="5" t="s">
        <v>278</v>
      </c>
      <c r="C13" s="5"/>
      <c r="D13" s="19">
        <f>D11-D12</f>
        <v>7217846150</v>
      </c>
      <c r="E13" s="19">
        <f>E11-E12</f>
        <v>9180827346</v>
      </c>
      <c r="F13" s="19">
        <f>F11-F12</f>
        <v>27418008236</v>
      </c>
      <c r="G13" s="19">
        <f>G11-G12</f>
        <v>22624680647</v>
      </c>
    </row>
    <row r="14" spans="1:7" ht="15">
      <c r="A14" s="1" t="s">
        <v>277</v>
      </c>
      <c r="B14" s="5" t="s">
        <v>276</v>
      </c>
      <c r="C14" s="5"/>
      <c r="D14" s="18">
        <v>2159893</v>
      </c>
      <c r="E14" s="18">
        <v>1640942</v>
      </c>
      <c r="F14" s="18">
        <v>6618296</v>
      </c>
      <c r="G14" s="18">
        <v>27814410</v>
      </c>
    </row>
    <row r="15" spans="1:7" ht="15">
      <c r="A15" s="1" t="s">
        <v>275</v>
      </c>
      <c r="B15" s="5" t="s">
        <v>274</v>
      </c>
      <c r="C15" s="5"/>
      <c r="D15" s="18">
        <v>68855163</v>
      </c>
      <c r="E15" s="18">
        <v>102097938</v>
      </c>
      <c r="F15" s="18">
        <v>815266153</v>
      </c>
      <c r="G15" s="18">
        <v>741127071</v>
      </c>
    </row>
    <row r="16" spans="1:7" ht="15">
      <c r="A16" s="1" t="s">
        <v>273</v>
      </c>
      <c r="B16" s="5" t="s">
        <v>272</v>
      </c>
      <c r="C16" s="5"/>
      <c r="D16" s="18">
        <v>68855163</v>
      </c>
      <c r="E16" s="18">
        <v>102097938</v>
      </c>
      <c r="F16" s="18">
        <v>815266153</v>
      </c>
      <c r="G16" s="18">
        <v>741127071</v>
      </c>
    </row>
    <row r="17" spans="1:7" ht="15">
      <c r="A17" s="1" t="s">
        <v>271</v>
      </c>
      <c r="B17" s="5" t="s">
        <v>270</v>
      </c>
      <c r="C17" s="5"/>
      <c r="D17" s="18"/>
      <c r="E17" s="18">
        <v>0</v>
      </c>
      <c r="F17" s="18">
        <v>0</v>
      </c>
      <c r="G17" s="18">
        <v>0</v>
      </c>
    </row>
    <row r="18" spans="1:7" ht="15">
      <c r="A18" s="1" t="s">
        <v>269</v>
      </c>
      <c r="B18" s="5" t="s">
        <v>268</v>
      </c>
      <c r="C18" s="5"/>
      <c r="D18" s="18">
        <v>1264902689</v>
      </c>
      <c r="E18" s="18">
        <v>1113256419</v>
      </c>
      <c r="F18" s="18">
        <v>3740014741</v>
      </c>
      <c r="G18" s="18">
        <v>2761826542</v>
      </c>
    </row>
    <row r="19" spans="1:7" ht="15">
      <c r="A19" s="1" t="s">
        <v>267</v>
      </c>
      <c r="B19" s="5" t="s">
        <v>266</v>
      </c>
      <c r="C19" s="5"/>
      <c r="D19" s="18">
        <v>4045320546</v>
      </c>
      <c r="E19" s="18">
        <v>4186267798</v>
      </c>
      <c r="F19" s="18">
        <v>12567974431</v>
      </c>
      <c r="G19" s="18">
        <v>13478369005</v>
      </c>
    </row>
    <row r="20" spans="1:7" ht="15">
      <c r="A20" s="4" t="s">
        <v>265</v>
      </c>
      <c r="B20" s="5" t="s">
        <v>264</v>
      </c>
      <c r="C20" s="5"/>
      <c r="D20" s="19">
        <f>D13+D14-D15-D18-D19</f>
        <v>1840927645</v>
      </c>
      <c r="E20" s="19">
        <f>E13+E14-E15-E18-E19</f>
        <v>3780846133</v>
      </c>
      <c r="F20" s="19">
        <f>F13+F14-F15-F18-F19</f>
        <v>10301371207</v>
      </c>
      <c r="G20" s="19">
        <f>G13+G14-G15-G18-G19</f>
        <v>5671172439</v>
      </c>
    </row>
    <row r="21" spans="1:7" ht="15">
      <c r="A21" s="1" t="s">
        <v>263</v>
      </c>
      <c r="B21" s="5" t="s">
        <v>262</v>
      </c>
      <c r="C21" s="5"/>
      <c r="D21" s="18">
        <v>133600000</v>
      </c>
      <c r="E21" s="18">
        <v>145201206</v>
      </c>
      <c r="F21" s="18">
        <v>158173564</v>
      </c>
      <c r="G21" s="18">
        <v>1790912508</v>
      </c>
    </row>
    <row r="22" spans="1:7" ht="15">
      <c r="A22" s="1" t="s">
        <v>261</v>
      </c>
      <c r="B22" s="5" t="s">
        <v>260</v>
      </c>
      <c r="C22" s="5"/>
      <c r="D22" s="18">
        <v>448438896</v>
      </c>
      <c r="E22" s="18">
        <v>1621970</v>
      </c>
      <c r="F22" s="18">
        <v>540364729</v>
      </c>
      <c r="G22" s="18">
        <v>14430696</v>
      </c>
    </row>
    <row r="23" spans="1:7" ht="15">
      <c r="A23" s="4" t="s">
        <v>259</v>
      </c>
      <c r="B23" s="5" t="s">
        <v>258</v>
      </c>
      <c r="C23" s="5"/>
      <c r="D23" s="19">
        <f>D21-D22</f>
        <v>-314838896</v>
      </c>
      <c r="E23" s="19">
        <f>E21-E22</f>
        <v>143579236</v>
      </c>
      <c r="F23" s="19">
        <v>-382191165</v>
      </c>
      <c r="G23" s="18">
        <v>1776481812</v>
      </c>
    </row>
    <row r="24" spans="1:7" ht="15">
      <c r="A24" s="4" t="s">
        <v>257</v>
      </c>
      <c r="B24" s="5" t="s">
        <v>256</v>
      </c>
      <c r="C24" s="5"/>
      <c r="D24" s="19">
        <f>D20+D23</f>
        <v>1526088749</v>
      </c>
      <c r="E24" s="19">
        <f>E20+E23</f>
        <v>3924425369</v>
      </c>
      <c r="F24" s="19">
        <f>F20+F23</f>
        <v>9919180042</v>
      </c>
      <c r="G24" s="19">
        <f>G20+G23</f>
        <v>7447654251</v>
      </c>
    </row>
    <row r="25" spans="1:7" ht="15">
      <c r="A25" s="1" t="s">
        <v>255</v>
      </c>
      <c r="B25" s="5" t="s">
        <v>254</v>
      </c>
      <c r="C25" s="5"/>
      <c r="D25" s="18">
        <v>213652425</v>
      </c>
      <c r="E25" s="18">
        <v>785094468</v>
      </c>
      <c r="F25" s="18">
        <v>1388813443</v>
      </c>
      <c r="G25" s="18">
        <v>1491518280</v>
      </c>
    </row>
    <row r="26" spans="1:7" ht="15">
      <c r="A26" s="1" t="s">
        <v>253</v>
      </c>
      <c r="B26" s="5" t="s">
        <v>252</v>
      </c>
      <c r="C26" s="5"/>
      <c r="D26" s="18"/>
      <c r="E26" s="18">
        <v>0</v>
      </c>
      <c r="F26" s="18">
        <v>0</v>
      </c>
      <c r="G26" s="18">
        <v>0</v>
      </c>
    </row>
    <row r="27" spans="1:7" ht="15">
      <c r="A27" s="4" t="s">
        <v>251</v>
      </c>
      <c r="B27" s="5" t="s">
        <v>250</v>
      </c>
      <c r="C27" s="5"/>
      <c r="D27" s="19">
        <f>D24-D25-D26</f>
        <v>1312436324</v>
      </c>
      <c r="E27" s="19">
        <f>E24-E25-E26</f>
        <v>3139330901</v>
      </c>
      <c r="F27" s="19">
        <f>F24-F25-F26</f>
        <v>8530366599</v>
      </c>
      <c r="G27" s="19">
        <f>G24-G25-G26</f>
        <v>5956135971</v>
      </c>
    </row>
    <row r="28" spans="1:7" ht="15">
      <c r="A28" s="1" t="s">
        <v>249</v>
      </c>
      <c r="B28" s="5" t="s">
        <v>248</v>
      </c>
      <c r="C28" s="5"/>
      <c r="D28" s="18"/>
      <c r="E28" s="18">
        <v>0</v>
      </c>
      <c r="F28" s="18"/>
      <c r="G28" s="18"/>
    </row>
    <row r="29" spans="1:7" ht="15">
      <c r="A29" s="1" t="s">
        <v>247</v>
      </c>
      <c r="B29" s="5" t="s">
        <v>246</v>
      </c>
      <c r="C29" s="5"/>
      <c r="D29" s="18"/>
      <c r="E29" s="18">
        <v>0</v>
      </c>
      <c r="F29" s="18"/>
      <c r="G29" s="18"/>
    </row>
    <row r="30" spans="1:7" ht="15">
      <c r="A30" s="1" t="s">
        <v>245</v>
      </c>
      <c r="B30" s="5" t="s">
        <v>244</v>
      </c>
      <c r="C30" s="5"/>
      <c r="D30" s="18"/>
      <c r="E30" s="18">
        <v>0</v>
      </c>
      <c r="F30" s="18"/>
      <c r="G30" s="18"/>
    </row>
    <row r="31" spans="1:7" ht="15">
      <c r="A31" s="1" t="s">
        <v>243</v>
      </c>
      <c r="B31" s="5" t="s">
        <v>242</v>
      </c>
      <c r="C31" s="5"/>
      <c r="D31" s="18"/>
      <c r="E31" s="18">
        <v>0</v>
      </c>
      <c r="F31" s="18"/>
      <c r="G31" s="18"/>
    </row>
    <row r="32" spans="4:7" ht="15">
      <c r="D32" s="20"/>
      <c r="G32" s="20"/>
    </row>
  </sheetData>
  <sheetProtection/>
  <mergeCells count="4">
    <mergeCell ref="A1:B1"/>
    <mergeCell ref="A2:B2"/>
    <mergeCell ref="A3:B3"/>
    <mergeCell ref="A5:E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10" zoomScaleNormal="110" zoomScalePageLayoutView="0" workbookViewId="0" topLeftCell="A16">
      <selection activeCell="F44" sqref="F44"/>
    </sheetView>
  </sheetViews>
  <sheetFormatPr defaultColWidth="9.140625" defaultRowHeight="12.75"/>
  <cols>
    <col min="1" max="1" width="50.00390625" style="14" customWidth="1"/>
    <col min="2" max="2" width="6.421875" style="41" customWidth="1"/>
    <col min="3" max="3" width="0" style="14" hidden="1" customWidth="1"/>
    <col min="4" max="4" width="18.140625" style="14" customWidth="1"/>
    <col min="5" max="5" width="18.140625" style="20" customWidth="1"/>
    <col min="6" max="16384" width="9.140625" style="14" customWidth="1"/>
  </cols>
  <sheetData>
    <row r="1" spans="1:3" ht="12.75">
      <c r="A1" s="34" t="s">
        <v>0</v>
      </c>
      <c r="B1" s="35"/>
      <c r="C1" s="14" t="s">
        <v>1</v>
      </c>
    </row>
    <row r="2" spans="1:3" ht="12.75">
      <c r="A2" s="35" t="s">
        <v>2</v>
      </c>
      <c r="B2" s="35"/>
      <c r="C2" s="14" t="s">
        <v>3</v>
      </c>
    </row>
    <row r="3" spans="1:2" ht="12.75">
      <c r="A3" s="35" t="s">
        <v>4</v>
      </c>
      <c r="B3" s="35"/>
    </row>
    <row r="4" spans="3:4" ht="12.75">
      <c r="C4" s="35" t="s">
        <v>5</v>
      </c>
      <c r="D4" s="35"/>
    </row>
    <row r="5" spans="1:4" ht="19.5" customHeight="1">
      <c r="A5" s="36" t="s">
        <v>333</v>
      </c>
      <c r="B5" s="35"/>
      <c r="C5" s="35"/>
      <c r="D5" s="35"/>
    </row>
    <row r="8" spans="1:5" ht="12.75">
      <c r="A8" s="15" t="s">
        <v>7</v>
      </c>
      <c r="B8" s="15" t="s">
        <v>8</v>
      </c>
      <c r="C8" s="15" t="s">
        <v>9</v>
      </c>
      <c r="D8" s="15" t="s">
        <v>289</v>
      </c>
      <c r="E8" s="25" t="s">
        <v>288</v>
      </c>
    </row>
    <row r="9" spans="1:5" ht="12.75">
      <c r="A9" s="22" t="s">
        <v>332</v>
      </c>
      <c r="B9" s="42"/>
      <c r="C9" s="23"/>
      <c r="D9" s="17" t="s">
        <v>5</v>
      </c>
      <c r="E9" s="19" t="s">
        <v>5</v>
      </c>
    </row>
    <row r="10" spans="1:5" ht="12.75">
      <c r="A10" s="21" t="s">
        <v>331</v>
      </c>
      <c r="B10" s="42" t="s">
        <v>286</v>
      </c>
      <c r="C10" s="23"/>
      <c r="D10" s="16">
        <v>154145411142</v>
      </c>
      <c r="E10" s="18">
        <v>219574986549</v>
      </c>
    </row>
    <row r="11" spans="1:5" ht="12.75">
      <c r="A11" s="21" t="s">
        <v>330</v>
      </c>
      <c r="B11" s="42" t="s">
        <v>284</v>
      </c>
      <c r="C11" s="23"/>
      <c r="D11" s="16">
        <v>-41709184731</v>
      </c>
      <c r="E11" s="18">
        <v>-41386287659</v>
      </c>
    </row>
    <row r="12" spans="1:5" ht="12.75">
      <c r="A12" s="21" t="s">
        <v>329</v>
      </c>
      <c r="B12" s="42" t="s">
        <v>328</v>
      </c>
      <c r="C12" s="23"/>
      <c r="D12" s="16">
        <v>-17661329292</v>
      </c>
      <c r="E12" s="18">
        <v>-18120607581</v>
      </c>
    </row>
    <row r="13" spans="1:5" ht="12.75">
      <c r="A13" s="21" t="s">
        <v>327</v>
      </c>
      <c r="B13" s="42" t="s">
        <v>326</v>
      </c>
      <c r="C13" s="23"/>
      <c r="D13" s="16">
        <v>-815266153</v>
      </c>
      <c r="E13" s="18">
        <v>-737772438</v>
      </c>
    </row>
    <row r="14" spans="1:5" ht="12.75">
      <c r="A14" s="21" t="s">
        <v>325</v>
      </c>
      <c r="B14" s="42" t="s">
        <v>324</v>
      </c>
      <c r="C14" s="23"/>
      <c r="D14" s="16">
        <v>-1001783863</v>
      </c>
      <c r="E14" s="18">
        <v>-400000000</v>
      </c>
    </row>
    <row r="15" spans="1:5" ht="12.75">
      <c r="A15" s="21" t="s">
        <v>323</v>
      </c>
      <c r="B15" s="42" t="s">
        <v>322</v>
      </c>
      <c r="C15" s="23"/>
      <c r="D15" s="16">
        <v>1223639769</v>
      </c>
      <c r="E15" s="18">
        <v>82535794008</v>
      </c>
    </row>
    <row r="16" spans="1:5" ht="12.75">
      <c r="A16" s="21" t="s">
        <v>321</v>
      </c>
      <c r="B16" s="42" t="s">
        <v>320</v>
      </c>
      <c r="C16" s="23"/>
      <c r="D16" s="16">
        <v>-85384736398</v>
      </c>
      <c r="E16" s="18">
        <v>-246748937191</v>
      </c>
    </row>
    <row r="17" spans="1:5" ht="12.75">
      <c r="A17" s="22" t="s">
        <v>319</v>
      </c>
      <c r="B17" s="42" t="s">
        <v>278</v>
      </c>
      <c r="C17" s="23"/>
      <c r="D17" s="17">
        <f>SUM(D10:D16)</f>
        <v>8796750474</v>
      </c>
      <c r="E17" s="17">
        <f>SUM(E10:E16)</f>
        <v>-5282824312</v>
      </c>
    </row>
    <row r="18" spans="1:5" ht="12.75">
      <c r="A18" s="22" t="s">
        <v>318</v>
      </c>
      <c r="B18" s="42"/>
      <c r="C18" s="23"/>
      <c r="D18" s="17" t="s">
        <v>5</v>
      </c>
      <c r="E18" s="19" t="s">
        <v>5</v>
      </c>
    </row>
    <row r="19" spans="1:5" ht="12.75">
      <c r="A19" s="21" t="s">
        <v>317</v>
      </c>
      <c r="B19" s="42" t="s">
        <v>276</v>
      </c>
      <c r="C19" s="23"/>
      <c r="D19" s="16">
        <v>-5375998123</v>
      </c>
      <c r="E19" s="18">
        <v>-1024998474</v>
      </c>
    </row>
    <row r="20" spans="1:5" ht="12.75">
      <c r="A20" s="21" t="s">
        <v>316</v>
      </c>
      <c r="B20" s="42" t="s">
        <v>274</v>
      </c>
      <c r="C20" s="23"/>
      <c r="D20" s="16">
        <v>0</v>
      </c>
      <c r="E20" s="18">
        <v>0</v>
      </c>
    </row>
    <row r="21" spans="1:5" ht="12.75">
      <c r="A21" s="21" t="s">
        <v>315</v>
      </c>
      <c r="B21" s="42" t="s">
        <v>272</v>
      </c>
      <c r="C21" s="23"/>
      <c r="D21" s="16">
        <v>0</v>
      </c>
      <c r="E21" s="18">
        <v>0</v>
      </c>
    </row>
    <row r="22" spans="1:5" ht="12.75">
      <c r="A22" s="21" t="s">
        <v>314</v>
      </c>
      <c r="B22" s="42" t="s">
        <v>270</v>
      </c>
      <c r="C22" s="23"/>
      <c r="D22" s="16">
        <v>0</v>
      </c>
      <c r="E22" s="18">
        <v>0</v>
      </c>
    </row>
    <row r="23" spans="1:5" ht="12.75">
      <c r="A23" s="21" t="s">
        <v>313</v>
      </c>
      <c r="B23" s="42" t="s">
        <v>268</v>
      </c>
      <c r="C23" s="23"/>
      <c r="D23" s="16">
        <v>0</v>
      </c>
      <c r="E23" s="18">
        <v>0</v>
      </c>
    </row>
    <row r="24" spans="1:5" ht="12.75">
      <c r="A24" s="21" t="s">
        <v>312</v>
      </c>
      <c r="B24" s="42" t="s">
        <v>266</v>
      </c>
      <c r="C24" s="23"/>
      <c r="D24" s="16">
        <v>0</v>
      </c>
      <c r="E24" s="18">
        <v>0</v>
      </c>
    </row>
    <row r="25" spans="1:5" ht="12.75">
      <c r="A25" s="21" t="s">
        <v>311</v>
      </c>
      <c r="B25" s="42" t="s">
        <v>310</v>
      </c>
      <c r="C25" s="23"/>
      <c r="D25" s="16">
        <v>4454804</v>
      </c>
      <c r="E25" s="18">
        <v>0</v>
      </c>
    </row>
    <row r="26" spans="1:5" ht="12.75">
      <c r="A26" s="22" t="s">
        <v>309</v>
      </c>
      <c r="B26" s="42" t="s">
        <v>264</v>
      </c>
      <c r="C26" s="23"/>
      <c r="D26" s="17">
        <f>SUM(D19:D25)</f>
        <v>-5371543319</v>
      </c>
      <c r="E26" s="17">
        <f>SUM(E19:E25)</f>
        <v>-1024998474</v>
      </c>
    </row>
    <row r="27" spans="1:5" ht="12.75">
      <c r="A27" s="22" t="s">
        <v>308</v>
      </c>
      <c r="B27" s="42"/>
      <c r="C27" s="23"/>
      <c r="D27" s="17" t="s">
        <v>5</v>
      </c>
      <c r="E27" s="19" t="s">
        <v>5</v>
      </c>
    </row>
    <row r="28" spans="1:5" ht="12.75">
      <c r="A28" s="21" t="s">
        <v>307</v>
      </c>
      <c r="B28" s="42" t="s">
        <v>262</v>
      </c>
      <c r="C28" s="23"/>
      <c r="D28" s="16">
        <v>0</v>
      </c>
      <c r="E28" s="18">
        <v>0</v>
      </c>
    </row>
    <row r="29" spans="1:5" ht="12.75">
      <c r="A29" s="21" t="s">
        <v>306</v>
      </c>
      <c r="B29" s="42" t="s">
        <v>260</v>
      </c>
      <c r="C29" s="23"/>
      <c r="D29" s="16">
        <v>0</v>
      </c>
      <c r="E29" s="18">
        <v>0</v>
      </c>
    </row>
    <row r="30" spans="1:5" ht="12.75">
      <c r="A30" s="21" t="s">
        <v>305</v>
      </c>
      <c r="B30" s="42" t="s">
        <v>304</v>
      </c>
      <c r="C30" s="23"/>
      <c r="D30" s="16">
        <v>6105694500</v>
      </c>
      <c r="E30" s="18">
        <v>0</v>
      </c>
    </row>
    <row r="31" spans="1:5" ht="12.75">
      <c r="A31" s="21" t="s">
        <v>303</v>
      </c>
      <c r="B31" s="42" t="s">
        <v>302</v>
      </c>
      <c r="C31" s="23"/>
      <c r="D31" s="16">
        <v>-16317735139</v>
      </c>
      <c r="E31" s="18">
        <v>-3364578477</v>
      </c>
    </row>
    <row r="32" spans="1:5" ht="12.75">
      <c r="A32" s="21" t="s">
        <v>301</v>
      </c>
      <c r="B32" s="42" t="s">
        <v>300</v>
      </c>
      <c r="C32" s="23"/>
      <c r="D32" s="16">
        <v>0</v>
      </c>
      <c r="E32" s="18">
        <v>0</v>
      </c>
    </row>
    <row r="33" spans="1:5" ht="12.75">
      <c r="A33" s="21" t="s">
        <v>299</v>
      </c>
      <c r="B33" s="42" t="s">
        <v>298</v>
      </c>
      <c r="C33" s="23"/>
      <c r="D33" s="16"/>
      <c r="E33" s="18">
        <v>0</v>
      </c>
    </row>
    <row r="34" spans="1:5" ht="12.75">
      <c r="A34" s="22" t="s">
        <v>297</v>
      </c>
      <c r="B34" s="42" t="s">
        <v>258</v>
      </c>
      <c r="C34" s="23"/>
      <c r="D34" s="17">
        <f>SUM(D28:D33)</f>
        <v>-10212040639</v>
      </c>
      <c r="E34" s="17">
        <f>SUM(E28:E33)</f>
        <v>-3364578477</v>
      </c>
    </row>
    <row r="35" spans="1:5" ht="25.5">
      <c r="A35" s="27" t="s">
        <v>296</v>
      </c>
      <c r="B35" s="42" t="s">
        <v>256</v>
      </c>
      <c r="C35" s="23"/>
      <c r="D35" s="17">
        <f>D17+D26+D34</f>
        <v>-6786833484</v>
      </c>
      <c r="E35" s="17">
        <f>E17+E26+E34</f>
        <v>-9672401263</v>
      </c>
    </row>
    <row r="36" spans="1:5" ht="12.75">
      <c r="A36" s="21" t="s">
        <v>295</v>
      </c>
      <c r="B36" s="42" t="s">
        <v>250</v>
      </c>
      <c r="C36" s="23"/>
      <c r="D36" s="16">
        <v>34693253372</v>
      </c>
      <c r="E36" s="18">
        <v>27963211203</v>
      </c>
    </row>
    <row r="37" spans="1:5" ht="12.75">
      <c r="A37" s="21" t="s">
        <v>294</v>
      </c>
      <c r="B37" s="42" t="s">
        <v>248</v>
      </c>
      <c r="C37" s="23"/>
      <c r="D37" s="16">
        <v>0</v>
      </c>
      <c r="E37" s="18">
        <v>0</v>
      </c>
    </row>
    <row r="38" spans="1:5" ht="12.75">
      <c r="A38" s="22" t="s">
        <v>293</v>
      </c>
      <c r="B38" s="42" t="s">
        <v>244</v>
      </c>
      <c r="C38" s="23"/>
      <c r="D38" s="17">
        <f>D35+D36</f>
        <v>27906419888</v>
      </c>
      <c r="E38" s="17">
        <f>E35+E36</f>
        <v>18290809940</v>
      </c>
    </row>
    <row r="39" spans="4:5" ht="12.75">
      <c r="D39" s="24"/>
      <c r="E39" s="26"/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Le Thi Thanh</dc:creator>
  <cp:keywords/>
  <dc:description/>
  <cp:lastModifiedBy>Tram Le Thi Thanh</cp:lastModifiedBy>
  <dcterms:created xsi:type="dcterms:W3CDTF">2020-08-06T04:02:36Z</dcterms:created>
  <dcterms:modified xsi:type="dcterms:W3CDTF">2020-11-03T06:48:26Z</dcterms:modified>
  <cp:category/>
  <cp:version/>
  <cp:contentType/>
  <cp:contentStatus/>
</cp:coreProperties>
</file>